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KSF\KSF_Näringsliv\Vuxenutbildning\VuxNorrort\För beslut\Informationsunderlag avtalsrevidering 2026\"/>
    </mc:Choice>
  </mc:AlternateContent>
  <xr:revisionPtr revIDLastSave="0" documentId="13_ncr:1_{20B18A13-4043-418F-9BDD-60F6A4C87CC7}" xr6:coauthVersionLast="47" xr6:coauthVersionMax="47" xr10:uidLastSave="{00000000-0000-0000-0000-000000000000}"/>
  <bookViews>
    <workbookView xWindow="-110" yWindow="-110" windowWidth="19420" windowHeight="11620" xr2:uid="{CA201B95-2EB4-41C0-BD28-36D50EEF58B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D29" i="1"/>
  <c r="F28" i="1"/>
  <c r="G28" i="1" s="1"/>
  <c r="E28" i="1"/>
  <c r="F27" i="1"/>
  <c r="G27" i="1" s="1"/>
  <c r="E27" i="1"/>
  <c r="G26" i="1"/>
  <c r="F26" i="1"/>
  <c r="E26" i="1"/>
  <c r="F25" i="1"/>
  <c r="G25" i="1" s="1"/>
  <c r="E25" i="1"/>
  <c r="G24" i="1"/>
  <c r="F24" i="1"/>
  <c r="E24" i="1"/>
  <c r="F23" i="1"/>
  <c r="G23" i="1" s="1"/>
  <c r="E23" i="1"/>
  <c r="F22" i="1"/>
  <c r="G22" i="1" s="1"/>
  <c r="E22" i="1"/>
  <c r="F21" i="1"/>
  <c r="E21" i="1"/>
  <c r="G21" i="1" s="1"/>
  <c r="F20" i="1"/>
  <c r="E20" i="1"/>
  <c r="G20" i="1" s="1"/>
  <c r="G19" i="1"/>
  <c r="F19" i="1"/>
  <c r="E19" i="1"/>
  <c r="F18" i="1"/>
  <c r="E18" i="1"/>
  <c r="G18" i="1" s="1"/>
  <c r="G17" i="1"/>
  <c r="F17" i="1"/>
  <c r="E17" i="1"/>
  <c r="F16" i="1"/>
  <c r="G16" i="1" s="1"/>
  <c r="E16" i="1"/>
  <c r="F15" i="1"/>
  <c r="G15" i="1" s="1"/>
  <c r="E15" i="1"/>
  <c r="F14" i="1"/>
  <c r="G14" i="1" s="1"/>
  <c r="E14" i="1"/>
  <c r="F13" i="1"/>
  <c r="G13" i="1" s="1"/>
  <c r="E13" i="1"/>
  <c r="G12" i="1"/>
  <c r="F12" i="1"/>
  <c r="E12" i="1"/>
  <c r="F11" i="1"/>
  <c r="G11" i="1" s="1"/>
  <c r="E11" i="1"/>
  <c r="F10" i="1"/>
  <c r="G10" i="1" s="1"/>
  <c r="E10" i="1"/>
  <c r="F9" i="1"/>
  <c r="G9" i="1" s="1"/>
  <c r="E9" i="1"/>
  <c r="F8" i="1"/>
  <c r="G8" i="1" s="1"/>
  <c r="E8" i="1"/>
  <c r="G7" i="1"/>
  <c r="F7" i="1"/>
  <c r="E7" i="1"/>
  <c r="F6" i="1"/>
  <c r="E6" i="1"/>
  <c r="G6" i="1" s="1"/>
  <c r="G5" i="1"/>
  <c r="F5" i="1"/>
  <c r="E5" i="1"/>
  <c r="F4" i="1"/>
  <c r="F29" i="1" s="1"/>
  <c r="E4" i="1"/>
  <c r="G4" i="1" l="1"/>
  <c r="G29" i="1" s="1"/>
</calcChain>
</file>

<file path=xl/sharedStrings.xml><?xml version="1.0" encoding="utf-8"?>
<sst xmlns="http://schemas.openxmlformats.org/spreadsheetml/2006/main" count="37" uniqueCount="37">
  <si>
    <r>
      <rPr>
        <b/>
        <sz val="10.5"/>
        <rFont val="Calibri"/>
        <family val="2"/>
      </rPr>
      <t xml:space="preserve">Nuvarande ersättning 2025
</t>
    </r>
    <r>
      <rPr>
        <sz val="10.5"/>
        <rFont val="Calibri"/>
        <family val="2"/>
      </rPr>
      <t>Vux Norrort</t>
    </r>
  </si>
  <si>
    <t>Ny ersättning 2026</t>
  </si>
  <si>
    <r>
      <rPr>
        <b/>
        <sz val="10.5"/>
        <rFont val="Calibri"/>
        <family val="2"/>
      </rPr>
      <t>Poäng 2024</t>
    </r>
  </si>
  <si>
    <r>
      <rPr>
        <b/>
        <sz val="10.5"/>
        <rFont val="Calibri"/>
        <family val="2"/>
      </rPr>
      <t>Kostnad</t>
    </r>
  </si>
  <si>
    <r>
      <rPr>
        <b/>
        <sz val="10.5"/>
        <rFont val="Calibri"/>
        <family val="2"/>
      </rPr>
      <t>Utbildning</t>
    </r>
  </si>
  <si>
    <r>
      <rPr>
        <sz val="10.5"/>
        <rFont val="Calibri"/>
        <family val="2"/>
      </rPr>
      <t>Kr / poäng</t>
    </r>
  </si>
  <si>
    <r>
      <rPr>
        <b/>
        <sz val="10.5"/>
        <rFont val="Calibri"/>
        <family val="2"/>
      </rPr>
      <t>Kr / poäng</t>
    </r>
  </si>
  <si>
    <r>
      <rPr>
        <b/>
        <sz val="10.5"/>
        <rFont val="Calibri"/>
        <family val="2"/>
      </rPr>
      <t>Nu</t>
    </r>
  </si>
  <si>
    <r>
      <rPr>
        <b/>
        <sz val="10.5"/>
        <rFont val="Calibri"/>
        <family val="2"/>
      </rPr>
      <t>Ny</t>
    </r>
  </si>
  <si>
    <r>
      <rPr>
        <b/>
        <sz val="10.5"/>
        <rFont val="Calibri"/>
        <family val="2"/>
      </rPr>
      <t>Skillnad</t>
    </r>
  </si>
  <si>
    <r>
      <rPr>
        <b/>
        <sz val="10.5"/>
        <rFont val="Calibri"/>
        <family val="2"/>
      </rPr>
      <t>Grundläggande vuxenutbildning</t>
    </r>
  </si>
  <si>
    <t>Grundläggande MA</t>
  </si>
  <si>
    <r>
      <rPr>
        <b/>
        <sz val="10.5"/>
        <rFont val="Calibri"/>
        <family val="2"/>
      </rPr>
      <t>Orienteringskurser</t>
    </r>
  </si>
  <si>
    <r>
      <rPr>
        <b/>
        <sz val="10.5"/>
        <rFont val="Calibri"/>
        <family val="2"/>
      </rPr>
      <t>Komvuxarbete</t>
    </r>
  </si>
  <si>
    <t>Distanskurser</t>
  </si>
  <si>
    <r>
      <rPr>
        <b/>
        <sz val="10.5"/>
        <rFont val="Calibri"/>
        <family val="2"/>
      </rPr>
      <t>Fysik, Biologi, Kemi</t>
    </r>
  </si>
  <si>
    <t>Naturkunskap</t>
  </si>
  <si>
    <r>
      <rPr>
        <b/>
        <sz val="10.5"/>
        <rFont val="Calibri"/>
        <family val="2"/>
      </rPr>
      <t>Matematik</t>
    </r>
  </si>
  <si>
    <t>Samhällskunskap, historia, religion, geografi</t>
  </si>
  <si>
    <r>
      <rPr>
        <b/>
        <sz val="10.5"/>
        <rFont val="Calibri"/>
        <family val="2"/>
      </rPr>
      <t>Samtliga övriga kurser inom högskoleförberedande program</t>
    </r>
  </si>
  <si>
    <r>
      <rPr>
        <b/>
        <sz val="10.5"/>
        <rFont val="Calibri"/>
        <family val="2"/>
      </rPr>
      <t>Bygg och anläggning</t>
    </r>
  </si>
  <si>
    <r>
      <rPr>
        <b/>
        <sz val="10.5"/>
        <rFont val="Calibri"/>
        <family val="2"/>
      </rPr>
      <t>Barn- och fritid</t>
    </r>
  </si>
  <si>
    <r>
      <rPr>
        <b/>
        <sz val="10.5"/>
        <rFont val="Calibri"/>
        <family val="2"/>
      </rPr>
      <t>El och energi</t>
    </r>
  </si>
  <si>
    <r>
      <rPr>
        <b/>
        <sz val="10.5"/>
        <rFont val="Calibri"/>
        <family val="2"/>
      </rPr>
      <t>Fordon och transport</t>
    </r>
  </si>
  <si>
    <r>
      <rPr>
        <b/>
        <sz val="10.5"/>
        <rFont val="Calibri"/>
        <family val="2"/>
      </rPr>
      <t>Försäljning och service</t>
    </r>
  </si>
  <si>
    <t>Frisör och Stylist</t>
  </si>
  <si>
    <r>
      <rPr>
        <b/>
        <sz val="10.5"/>
        <rFont val="Calibri"/>
        <family val="2"/>
      </rPr>
      <t>Hotell och turism</t>
    </r>
  </si>
  <si>
    <t>Industriteknik</t>
  </si>
  <si>
    <r>
      <rPr>
        <b/>
        <sz val="10.5"/>
        <rFont val="Calibri"/>
        <family val="2"/>
      </rPr>
      <t>Restaurang- och livsmedel</t>
    </r>
  </si>
  <si>
    <r>
      <rPr>
        <b/>
        <sz val="10.5"/>
        <rFont val="Calibri"/>
        <family val="2"/>
      </rPr>
      <t>VVS och fastighet</t>
    </r>
  </si>
  <si>
    <r>
      <rPr>
        <b/>
        <sz val="10.5"/>
        <rFont val="Calibri"/>
        <family val="2"/>
      </rPr>
      <t>Vård- och omsorg</t>
    </r>
  </si>
  <si>
    <t>Yrkesförare Persontransport</t>
  </si>
  <si>
    <t>Yrkesförare C</t>
  </si>
  <si>
    <t>Yrkesförare CE</t>
  </si>
  <si>
    <t>Övriga yrkespaket</t>
  </si>
  <si>
    <t>SUMMA</t>
  </si>
  <si>
    <t>Österåkers kommun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</si>
</sst>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r&quot;"/>
    <numFmt numFmtId="165" formatCode="#,##0\ &quot;kr&quot;"/>
    <numFmt numFmtId="166" formatCode="0.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.5"/>
      <name val="Calibri"/>
      <family val="2"/>
    </font>
    <font>
      <b/>
      <sz val="10.5"/>
      <name val="Calibri"/>
      <family val="2"/>
    </font>
    <font>
      <sz val="10.5"/>
      <color rgb="FF000000"/>
      <name val="Calibri"/>
      <family val="2"/>
    </font>
    <font>
      <i/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ECFA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164" fontId="4" fillId="0" borderId="17" xfId="0" applyNumberFormat="1" applyFont="1" applyBorder="1" applyAlignment="1">
      <alignment horizontal="center" vertical="top" shrinkToFit="1"/>
    </xf>
    <xf numFmtId="0" fontId="2" fillId="3" borderId="18" xfId="0" applyFont="1" applyFill="1" applyBorder="1" applyAlignment="1">
      <alignment horizontal="right" vertical="top" wrapText="1"/>
    </xf>
    <xf numFmtId="165" fontId="2" fillId="0" borderId="17" xfId="0" applyNumberFormat="1" applyFont="1" applyBorder="1" applyAlignment="1">
      <alignment horizontal="right" vertical="top" wrapText="1"/>
    </xf>
    <xf numFmtId="165" fontId="2" fillId="0" borderId="19" xfId="0" applyNumberFormat="1" applyFont="1" applyBorder="1" applyAlignment="1">
      <alignment horizontal="right" vertical="top" wrapText="1"/>
    </xf>
    <xf numFmtId="0" fontId="3" fillId="0" borderId="20" xfId="0" applyFont="1" applyBorder="1" applyAlignment="1">
      <alignment horizontal="left" vertical="top" wrapText="1"/>
    </xf>
    <xf numFmtId="164" fontId="4" fillId="0" borderId="18" xfId="0" applyNumberFormat="1" applyFont="1" applyBorder="1" applyAlignment="1">
      <alignment horizontal="center" vertical="top" shrinkToFit="1"/>
    </xf>
    <xf numFmtId="164" fontId="4" fillId="4" borderId="18" xfId="0" applyNumberFormat="1" applyFont="1" applyFill="1" applyBorder="1" applyAlignment="1">
      <alignment horizontal="center" vertical="top" shrinkToFit="1"/>
    </xf>
    <xf numFmtId="165" fontId="2" fillId="0" borderId="18" xfId="0" applyNumberFormat="1" applyFont="1" applyBorder="1" applyAlignment="1">
      <alignment horizontal="right" vertical="top" wrapText="1"/>
    </xf>
    <xf numFmtId="0" fontId="3" fillId="0" borderId="21" xfId="0" applyFont="1" applyBorder="1" applyAlignment="1">
      <alignment horizontal="left" vertical="top" wrapText="1"/>
    </xf>
    <xf numFmtId="164" fontId="4" fillId="0" borderId="22" xfId="0" applyNumberFormat="1" applyFont="1" applyBorder="1" applyAlignment="1">
      <alignment horizontal="center" vertical="top" shrinkToFit="1"/>
    </xf>
    <xf numFmtId="0" fontId="3" fillId="0" borderId="23" xfId="0" applyFont="1" applyBorder="1" applyAlignment="1">
      <alignment horizontal="left" vertical="top" wrapText="1"/>
    </xf>
    <xf numFmtId="164" fontId="4" fillId="0" borderId="24" xfId="0" applyNumberFormat="1" applyFont="1" applyBorder="1" applyAlignment="1">
      <alignment horizontal="center" vertical="top" shrinkToFit="1"/>
    </xf>
    <xf numFmtId="164" fontId="4" fillId="4" borderId="24" xfId="0" applyNumberFormat="1" applyFont="1" applyFill="1" applyBorder="1" applyAlignment="1">
      <alignment horizontal="center" vertical="top" shrinkToFit="1"/>
    </xf>
    <xf numFmtId="0" fontId="5" fillId="0" borderId="0" xfId="0" applyFont="1"/>
    <xf numFmtId="0" fontId="3" fillId="0" borderId="25" xfId="0" applyFont="1" applyBorder="1" applyAlignment="1">
      <alignment horizontal="left" vertical="top" wrapText="1"/>
    </xf>
    <xf numFmtId="164" fontId="4" fillId="0" borderId="26" xfId="0" applyNumberFormat="1" applyFont="1" applyBorder="1" applyAlignment="1">
      <alignment horizontal="center" vertical="top" shrinkToFit="1"/>
    </xf>
    <xf numFmtId="164" fontId="4" fillId="4" borderId="17" xfId="0" applyNumberFormat="1" applyFont="1" applyFill="1" applyBorder="1" applyAlignment="1">
      <alignment horizontal="center" vertical="top" shrinkToFit="1"/>
    </xf>
    <xf numFmtId="164" fontId="6" fillId="0" borderId="24" xfId="0" applyNumberFormat="1" applyFont="1" applyBorder="1" applyAlignment="1">
      <alignment horizontal="center"/>
    </xf>
    <xf numFmtId="3" fontId="0" fillId="0" borderId="0" xfId="0" applyNumberFormat="1"/>
    <xf numFmtId="0" fontId="7" fillId="0" borderId="27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2" fillId="0" borderId="28" xfId="0" applyFont="1" applyBorder="1" applyAlignment="1">
      <alignment horizontal="right" vertical="top" wrapText="1"/>
    </xf>
    <xf numFmtId="165" fontId="3" fillId="0" borderId="28" xfId="0" applyNumberFormat="1" applyFont="1" applyBorder="1" applyAlignment="1">
      <alignment horizontal="right" vertical="top" wrapText="1"/>
    </xf>
    <xf numFmtId="165" fontId="3" fillId="0" borderId="29" xfId="0" applyNumberFormat="1" applyFont="1" applyBorder="1" applyAlignment="1">
      <alignment horizontal="right" vertical="top" wrapText="1"/>
    </xf>
    <xf numFmtId="165" fontId="3" fillId="0" borderId="30" xfId="0" applyNumberFormat="1" applyFont="1" applyBorder="1" applyAlignment="1">
      <alignment horizontal="left" vertical="top" wrapText="1"/>
    </xf>
    <xf numFmtId="166" fontId="0" fillId="0" borderId="0" xfId="1" applyNumberFormat="1" applyFont="1"/>
    <xf numFmtId="0" fontId="8" fillId="0" borderId="23" xfId="0" applyFont="1" applyBorder="1" applyAlignment="1">
      <alignment horizontal="left"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B1980-1265-403C-95BB-369D4252C11D}">
  <dimension ref="A1:J32"/>
  <sheetViews>
    <sheetView tabSelected="1" topLeftCell="A12" workbookViewId="0">
      <selection activeCell="I23" sqref="I23"/>
    </sheetView>
  </sheetViews>
  <sheetFormatPr defaultRowHeight="14.5" x14ac:dyDescent="0.35"/>
  <cols>
    <col min="1" max="1" width="30.36328125" customWidth="1"/>
    <col min="2" max="2" width="26.1796875" customWidth="1"/>
    <col min="3" max="3" width="28.1796875" customWidth="1"/>
    <col min="4" max="4" width="10.36328125" customWidth="1"/>
    <col min="5" max="5" width="12" customWidth="1"/>
    <col min="6" max="6" width="11.54296875" customWidth="1"/>
    <col min="7" max="7" width="11.26953125" customWidth="1"/>
  </cols>
  <sheetData>
    <row r="1" spans="1:9" x14ac:dyDescent="0.35">
      <c r="A1" s="1"/>
      <c r="B1" s="2" t="s">
        <v>0</v>
      </c>
      <c r="C1" s="3" t="s">
        <v>1</v>
      </c>
      <c r="D1" s="4" t="s">
        <v>36</v>
      </c>
      <c r="E1" s="5"/>
      <c r="F1" s="5"/>
      <c r="G1" s="6"/>
    </row>
    <row r="2" spans="1:9" x14ac:dyDescent="0.35">
      <c r="A2" s="7"/>
      <c r="B2" s="8"/>
      <c r="C2" s="9"/>
      <c r="D2" s="10" t="s">
        <v>2</v>
      </c>
      <c r="E2" s="11" t="s">
        <v>3</v>
      </c>
      <c r="F2" s="12"/>
      <c r="G2" s="13"/>
    </row>
    <row r="3" spans="1:9" ht="15" thickBot="1" x14ac:dyDescent="0.4">
      <c r="A3" s="14" t="s">
        <v>4</v>
      </c>
      <c r="B3" s="15" t="s">
        <v>5</v>
      </c>
      <c r="C3" s="16" t="s">
        <v>6</v>
      </c>
      <c r="D3" s="17"/>
      <c r="E3" s="16" t="s">
        <v>7</v>
      </c>
      <c r="F3" s="18" t="s">
        <v>8</v>
      </c>
      <c r="G3" s="19" t="s">
        <v>9</v>
      </c>
    </row>
    <row r="4" spans="1:9" ht="15" thickBot="1" x14ac:dyDescent="0.4">
      <c r="A4" s="20" t="s">
        <v>10</v>
      </c>
      <c r="B4" s="21">
        <v>48.5</v>
      </c>
      <c r="C4" s="21">
        <v>48.5</v>
      </c>
      <c r="D4" s="22">
        <v>22802</v>
      </c>
      <c r="E4" s="23">
        <f t="shared" ref="E4:E28" si="0">D4*B4</f>
        <v>1105897</v>
      </c>
      <c r="F4" s="23">
        <f t="shared" ref="F4:F28" si="1">D4*C4</f>
        <v>1105897</v>
      </c>
      <c r="G4" s="24">
        <f t="shared" ref="G4:G28" si="2">F4-E4</f>
        <v>0</v>
      </c>
    </row>
    <row r="5" spans="1:9" ht="15" thickBot="1" x14ac:dyDescent="0.4">
      <c r="A5" s="25" t="s">
        <v>11</v>
      </c>
      <c r="B5" s="26">
        <v>48.5</v>
      </c>
      <c r="C5" s="27">
        <v>53.59</v>
      </c>
      <c r="D5" s="22">
        <v>1100</v>
      </c>
      <c r="E5" s="28">
        <f t="shared" si="0"/>
        <v>53350</v>
      </c>
      <c r="F5" s="23">
        <f t="shared" si="1"/>
        <v>58949.000000000007</v>
      </c>
      <c r="G5" s="24">
        <f t="shared" si="2"/>
        <v>5599.0000000000073</v>
      </c>
    </row>
    <row r="6" spans="1:9" ht="15" thickBot="1" x14ac:dyDescent="0.4">
      <c r="A6" s="29" t="s">
        <v>12</v>
      </c>
      <c r="B6" s="30">
        <v>42.19</v>
      </c>
      <c r="C6" s="30">
        <v>42.19</v>
      </c>
      <c r="D6" s="22">
        <v>508</v>
      </c>
      <c r="E6" s="28">
        <f t="shared" si="0"/>
        <v>21432.52</v>
      </c>
      <c r="F6" s="23">
        <f t="shared" si="1"/>
        <v>21432.52</v>
      </c>
      <c r="G6" s="24">
        <f t="shared" si="2"/>
        <v>0</v>
      </c>
      <c r="I6" s="34"/>
    </row>
    <row r="7" spans="1:9" ht="15" thickBot="1" x14ac:dyDescent="0.4">
      <c r="A7" s="31" t="s">
        <v>13</v>
      </c>
      <c r="B7" s="32">
        <v>26.37</v>
      </c>
      <c r="C7" s="33">
        <v>30</v>
      </c>
      <c r="D7" s="22">
        <v>1317</v>
      </c>
      <c r="E7" s="28">
        <f t="shared" si="0"/>
        <v>34729.29</v>
      </c>
      <c r="F7" s="23">
        <f t="shared" si="1"/>
        <v>39510</v>
      </c>
      <c r="G7" s="24">
        <f t="shared" si="2"/>
        <v>4780.7099999999991</v>
      </c>
    </row>
    <row r="8" spans="1:9" ht="15" thickBot="1" x14ac:dyDescent="0.4">
      <c r="A8" s="47" t="s">
        <v>14</v>
      </c>
      <c r="B8" s="32">
        <v>33.75</v>
      </c>
      <c r="C8" s="33">
        <v>34</v>
      </c>
      <c r="D8" s="22">
        <v>186906</v>
      </c>
      <c r="E8" s="28">
        <f t="shared" si="0"/>
        <v>6308077.5</v>
      </c>
      <c r="F8" s="23">
        <f t="shared" si="1"/>
        <v>6354804</v>
      </c>
      <c r="G8" s="24">
        <f t="shared" si="2"/>
        <v>46726.5</v>
      </c>
    </row>
    <row r="9" spans="1:9" ht="15" thickBot="1" x14ac:dyDescent="0.4">
      <c r="A9" s="31" t="s">
        <v>15</v>
      </c>
      <c r="B9" s="32">
        <v>54.84</v>
      </c>
      <c r="C9" s="33">
        <v>59.93</v>
      </c>
      <c r="D9" s="22">
        <v>1150</v>
      </c>
      <c r="E9" s="28">
        <f t="shared" si="0"/>
        <v>63066.000000000007</v>
      </c>
      <c r="F9" s="23">
        <f t="shared" si="1"/>
        <v>68919.5</v>
      </c>
      <c r="G9" s="24">
        <f t="shared" si="2"/>
        <v>5853.4999999999927</v>
      </c>
      <c r="I9" s="34"/>
    </row>
    <row r="10" spans="1:9" ht="15" thickBot="1" x14ac:dyDescent="0.4">
      <c r="A10" s="31" t="s">
        <v>16</v>
      </c>
      <c r="B10" s="32">
        <v>44.3</v>
      </c>
      <c r="C10" s="33">
        <v>49.39</v>
      </c>
      <c r="D10" s="22">
        <v>100</v>
      </c>
      <c r="E10" s="28">
        <f t="shared" si="0"/>
        <v>4430</v>
      </c>
      <c r="F10" s="23">
        <f t="shared" si="1"/>
        <v>4939</v>
      </c>
      <c r="G10" s="24">
        <f t="shared" si="2"/>
        <v>509</v>
      </c>
    </row>
    <row r="11" spans="1:9" ht="15" thickBot="1" x14ac:dyDescent="0.4">
      <c r="A11" s="31" t="s">
        <v>17</v>
      </c>
      <c r="B11" s="32">
        <v>47.46</v>
      </c>
      <c r="C11" s="33">
        <v>52.554166666666674</v>
      </c>
      <c r="D11" s="22">
        <v>4489</v>
      </c>
      <c r="E11" s="28">
        <f t="shared" si="0"/>
        <v>213047.94</v>
      </c>
      <c r="F11" s="23">
        <f t="shared" si="1"/>
        <v>235915.6541666667</v>
      </c>
      <c r="G11" s="24">
        <f t="shared" si="2"/>
        <v>22867.714166666701</v>
      </c>
    </row>
    <row r="12" spans="1:9" ht="28.5" thickBot="1" x14ac:dyDescent="0.4">
      <c r="A12" s="31" t="s">
        <v>18</v>
      </c>
      <c r="B12" s="32">
        <v>44.3</v>
      </c>
      <c r="C12" s="33">
        <v>49.3</v>
      </c>
      <c r="D12" s="22">
        <v>850</v>
      </c>
      <c r="E12" s="28">
        <f t="shared" si="0"/>
        <v>37655</v>
      </c>
      <c r="F12" s="23">
        <f t="shared" si="1"/>
        <v>41905</v>
      </c>
      <c r="G12" s="24">
        <f t="shared" si="2"/>
        <v>4250</v>
      </c>
    </row>
    <row r="13" spans="1:9" ht="28.5" thickBot="1" x14ac:dyDescent="0.4">
      <c r="A13" s="35" t="s">
        <v>19</v>
      </c>
      <c r="B13" s="36">
        <v>44.3</v>
      </c>
      <c r="C13" s="36">
        <v>44.3</v>
      </c>
      <c r="D13" s="22">
        <v>8528</v>
      </c>
      <c r="E13" s="28">
        <f t="shared" si="0"/>
        <v>377790.39999999997</v>
      </c>
      <c r="F13" s="23">
        <f t="shared" si="1"/>
        <v>377790.39999999997</v>
      </c>
      <c r="G13" s="24">
        <f t="shared" si="2"/>
        <v>0</v>
      </c>
    </row>
    <row r="14" spans="1:9" ht="15" thickBot="1" x14ac:dyDescent="0.4">
      <c r="A14" s="20" t="s">
        <v>20</v>
      </c>
      <c r="B14" s="21">
        <v>79.099999999999994</v>
      </c>
      <c r="C14" s="37">
        <v>84.19</v>
      </c>
      <c r="D14" s="22">
        <v>1425</v>
      </c>
      <c r="E14" s="28">
        <f t="shared" si="0"/>
        <v>112717.49999999999</v>
      </c>
      <c r="F14" s="23">
        <f t="shared" si="1"/>
        <v>119970.75</v>
      </c>
      <c r="G14" s="24">
        <f t="shared" si="2"/>
        <v>7253.2500000000146</v>
      </c>
    </row>
    <row r="15" spans="1:9" ht="15" thickBot="1" x14ac:dyDescent="0.4">
      <c r="A15" s="31" t="s">
        <v>21</v>
      </c>
      <c r="B15" s="32">
        <v>44.3</v>
      </c>
      <c r="C15" s="32">
        <v>44.3</v>
      </c>
      <c r="D15" s="22">
        <v>12250</v>
      </c>
      <c r="E15" s="28">
        <f t="shared" si="0"/>
        <v>542675</v>
      </c>
      <c r="F15" s="23">
        <f t="shared" si="1"/>
        <v>542675</v>
      </c>
      <c r="G15" s="24">
        <f t="shared" si="2"/>
        <v>0</v>
      </c>
    </row>
    <row r="16" spans="1:9" ht="15" thickBot="1" x14ac:dyDescent="0.4">
      <c r="A16" s="31" t="s">
        <v>22</v>
      </c>
      <c r="B16" s="32">
        <v>79.099999999999994</v>
      </c>
      <c r="C16" s="33">
        <v>84.19</v>
      </c>
      <c r="D16" s="22">
        <v>5100</v>
      </c>
      <c r="E16" s="28">
        <f t="shared" si="0"/>
        <v>403410</v>
      </c>
      <c r="F16" s="23">
        <f t="shared" si="1"/>
        <v>429369</v>
      </c>
      <c r="G16" s="24">
        <f t="shared" si="2"/>
        <v>25959</v>
      </c>
    </row>
    <row r="17" spans="1:10" ht="15" thickBot="1" x14ac:dyDescent="0.4">
      <c r="A17" s="31" t="s">
        <v>23</v>
      </c>
      <c r="B17" s="32">
        <v>79.099999999999994</v>
      </c>
      <c r="C17" s="33">
        <v>84.19</v>
      </c>
      <c r="D17" s="22">
        <v>1250</v>
      </c>
      <c r="E17" s="28">
        <f t="shared" si="0"/>
        <v>98875</v>
      </c>
      <c r="F17" s="23">
        <f t="shared" si="1"/>
        <v>105237.5</v>
      </c>
      <c r="G17" s="24">
        <f t="shared" si="2"/>
        <v>6362.5</v>
      </c>
    </row>
    <row r="18" spans="1:10" ht="15" thickBot="1" x14ac:dyDescent="0.4">
      <c r="A18" s="31" t="s">
        <v>24</v>
      </c>
      <c r="B18" s="32">
        <v>44.3</v>
      </c>
      <c r="C18" s="32">
        <v>44.3</v>
      </c>
      <c r="D18" s="22">
        <v>700</v>
      </c>
      <c r="E18" s="28">
        <f t="shared" si="0"/>
        <v>31009.999999999996</v>
      </c>
      <c r="F18" s="23">
        <f t="shared" si="1"/>
        <v>31009.999999999996</v>
      </c>
      <c r="G18" s="24">
        <f t="shared" si="2"/>
        <v>0</v>
      </c>
    </row>
    <row r="19" spans="1:10" ht="15" thickBot="1" x14ac:dyDescent="0.4">
      <c r="A19" s="31" t="s">
        <v>25</v>
      </c>
      <c r="B19" s="32">
        <v>79.099999999999994</v>
      </c>
      <c r="C19" s="32">
        <v>79.099999999999994</v>
      </c>
      <c r="D19" s="22">
        <v>6300</v>
      </c>
      <c r="E19" s="28">
        <f t="shared" si="0"/>
        <v>498329.99999999994</v>
      </c>
      <c r="F19" s="23">
        <f t="shared" si="1"/>
        <v>498329.99999999994</v>
      </c>
      <c r="G19" s="24">
        <f t="shared" si="2"/>
        <v>0</v>
      </c>
    </row>
    <row r="20" spans="1:10" ht="15" thickBot="1" x14ac:dyDescent="0.4">
      <c r="A20" s="31" t="s">
        <v>26</v>
      </c>
      <c r="B20" s="32">
        <v>44.3</v>
      </c>
      <c r="C20" s="32">
        <v>44.3</v>
      </c>
      <c r="D20" s="22">
        <v>1400</v>
      </c>
      <c r="E20" s="28">
        <f t="shared" si="0"/>
        <v>62019.999999999993</v>
      </c>
      <c r="F20" s="23">
        <f t="shared" si="1"/>
        <v>62019.999999999993</v>
      </c>
      <c r="G20" s="24">
        <f t="shared" si="2"/>
        <v>0</v>
      </c>
    </row>
    <row r="21" spans="1:10" ht="15" thickBot="1" x14ac:dyDescent="0.4">
      <c r="A21" s="31" t="s">
        <v>27</v>
      </c>
      <c r="B21" s="32">
        <v>79.099999999999994</v>
      </c>
      <c r="C21" s="33">
        <v>84.19</v>
      </c>
      <c r="D21" s="22">
        <v>0</v>
      </c>
      <c r="E21" s="28">
        <f t="shared" si="0"/>
        <v>0</v>
      </c>
      <c r="F21" s="23">
        <f t="shared" si="1"/>
        <v>0</v>
      </c>
      <c r="G21" s="24">
        <f t="shared" si="2"/>
        <v>0</v>
      </c>
    </row>
    <row r="22" spans="1:10" ht="15" thickBot="1" x14ac:dyDescent="0.4">
      <c r="A22" s="31" t="s">
        <v>28</v>
      </c>
      <c r="B22" s="32">
        <v>79.099999999999994</v>
      </c>
      <c r="C22" s="33">
        <v>84.19</v>
      </c>
      <c r="D22" s="22">
        <v>1100</v>
      </c>
      <c r="E22" s="28">
        <f t="shared" si="0"/>
        <v>87010</v>
      </c>
      <c r="F22" s="23">
        <f t="shared" si="1"/>
        <v>92609</v>
      </c>
      <c r="G22" s="24">
        <f t="shared" si="2"/>
        <v>5599</v>
      </c>
    </row>
    <row r="23" spans="1:10" ht="15" thickBot="1" x14ac:dyDescent="0.4">
      <c r="A23" s="31" t="s">
        <v>29</v>
      </c>
      <c r="B23" s="32">
        <v>79.099999999999994</v>
      </c>
      <c r="C23" s="33">
        <v>84.19</v>
      </c>
      <c r="D23" s="22">
        <v>1580</v>
      </c>
      <c r="E23" s="28">
        <f t="shared" si="0"/>
        <v>124977.99999999999</v>
      </c>
      <c r="F23" s="23">
        <f t="shared" si="1"/>
        <v>133020.19999999998</v>
      </c>
      <c r="G23" s="24">
        <f t="shared" si="2"/>
        <v>8042.1999999999971</v>
      </c>
    </row>
    <row r="24" spans="1:10" ht="15" thickBot="1" x14ac:dyDescent="0.4">
      <c r="A24" s="31" t="s">
        <v>30</v>
      </c>
      <c r="B24" s="32">
        <v>44.3</v>
      </c>
      <c r="C24" s="33">
        <v>49.39</v>
      </c>
      <c r="D24" s="22">
        <v>13150</v>
      </c>
      <c r="E24" s="28">
        <f t="shared" si="0"/>
        <v>582545</v>
      </c>
      <c r="F24" s="23">
        <f t="shared" si="1"/>
        <v>649478.5</v>
      </c>
      <c r="G24" s="24">
        <f t="shared" si="2"/>
        <v>66933.5</v>
      </c>
    </row>
    <row r="25" spans="1:10" ht="15" thickBot="1" x14ac:dyDescent="0.4">
      <c r="A25" s="31" t="s">
        <v>31</v>
      </c>
      <c r="B25" s="38">
        <v>120</v>
      </c>
      <c r="C25" s="38">
        <v>120</v>
      </c>
      <c r="D25" s="22">
        <v>0</v>
      </c>
      <c r="E25" s="28">
        <f t="shared" si="0"/>
        <v>0</v>
      </c>
      <c r="F25" s="23">
        <f t="shared" si="1"/>
        <v>0</v>
      </c>
      <c r="G25" s="24">
        <f t="shared" si="2"/>
        <v>0</v>
      </c>
    </row>
    <row r="26" spans="1:10" ht="15" thickBot="1" x14ac:dyDescent="0.4">
      <c r="A26" s="31" t="s">
        <v>32</v>
      </c>
      <c r="B26" s="38">
        <v>115</v>
      </c>
      <c r="C26" s="38">
        <v>115</v>
      </c>
      <c r="D26" s="22">
        <v>0</v>
      </c>
      <c r="E26" s="28">
        <f t="shared" si="0"/>
        <v>0</v>
      </c>
      <c r="F26" s="23">
        <f t="shared" si="1"/>
        <v>0</v>
      </c>
      <c r="G26" s="24">
        <f t="shared" si="2"/>
        <v>0</v>
      </c>
    </row>
    <row r="27" spans="1:10" ht="15" thickBot="1" x14ac:dyDescent="0.4">
      <c r="A27" s="31" t="s">
        <v>33</v>
      </c>
      <c r="B27" s="38">
        <v>118.75</v>
      </c>
      <c r="C27" s="38">
        <v>118.75</v>
      </c>
      <c r="D27" s="22">
        <v>0</v>
      </c>
      <c r="E27" s="28">
        <f t="shared" si="0"/>
        <v>0</v>
      </c>
      <c r="F27" s="23">
        <f t="shared" si="1"/>
        <v>0</v>
      </c>
      <c r="G27" s="24">
        <f t="shared" si="2"/>
        <v>0</v>
      </c>
    </row>
    <row r="28" spans="1:10" ht="15" thickBot="1" x14ac:dyDescent="0.4">
      <c r="A28" s="31" t="s">
        <v>34</v>
      </c>
      <c r="B28" s="26">
        <v>79.099999999999994</v>
      </c>
      <c r="C28" s="26">
        <v>79.099999999999994</v>
      </c>
      <c r="D28" s="22"/>
      <c r="E28" s="28">
        <f t="shared" si="0"/>
        <v>0</v>
      </c>
      <c r="F28" s="23">
        <f t="shared" si="1"/>
        <v>0</v>
      </c>
      <c r="G28" s="24">
        <f t="shared" si="2"/>
        <v>0</v>
      </c>
      <c r="J28" s="39"/>
    </row>
    <row r="29" spans="1:10" ht="15" thickBot="1" x14ac:dyDescent="0.4">
      <c r="A29" s="40" t="s">
        <v>35</v>
      </c>
      <c r="B29" s="41"/>
      <c r="C29" s="41"/>
      <c r="D29" s="42">
        <f>SUM(D4:D28)</f>
        <v>272005</v>
      </c>
      <c r="E29" s="43">
        <f>SUM(E4:E28)</f>
        <v>10763046.150000002</v>
      </c>
      <c r="F29" s="44">
        <f>SUM(F4:F28)</f>
        <v>10973782.024166666</v>
      </c>
      <c r="G29" s="45">
        <f>SUM(G4:G28)</f>
        <v>210735.8741666667</v>
      </c>
    </row>
    <row r="32" spans="1:10" x14ac:dyDescent="0.35">
      <c r="E32" s="46"/>
    </row>
  </sheetData>
  <mergeCells count="6">
    <mergeCell ref="A1:A2"/>
    <mergeCell ref="B1:B2"/>
    <mergeCell ref="C1:C2"/>
    <mergeCell ref="D1:G1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Hallqvist</dc:creator>
  <cp:lastModifiedBy>Anna Hallqvist</cp:lastModifiedBy>
  <dcterms:created xsi:type="dcterms:W3CDTF">2025-05-10T05:03:24Z</dcterms:created>
  <dcterms:modified xsi:type="dcterms:W3CDTF">2025-05-10T05:07:11Z</dcterms:modified>
</cp:coreProperties>
</file>